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pss.sch\staff\userprofiles\moorl001\Documents\FINANCE\Audit &amp; AAR\Audit &amp; AAR 202021\"/>
    </mc:Choice>
  </mc:AlternateContent>
  <bookViews>
    <workbookView xWindow="-105" yWindow="-105" windowWidth="19425" windowHeight="10425"/>
  </bookViews>
  <sheets>
    <sheet name="FGB" sheetId="1" r:id="rId1"/>
    <sheet name="Governance" sheetId="2" r:id="rId2"/>
    <sheet name="T&amp;L" sheetId="3" r:id="rId3"/>
    <sheet name="Resources" sheetId="4" r:id="rId4"/>
    <sheet name="Pupils&amp;Parents" sheetId="5" r:id="rId5"/>
    <sheet name="Staffing" sheetId="6" r:id="rId6"/>
    <sheet name="Combined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8" l="1"/>
  <c r="F5" i="8" s="1"/>
  <c r="D12" i="8"/>
  <c r="C12" i="8"/>
  <c r="F6" i="8"/>
  <c r="F7" i="8"/>
  <c r="F8" i="8"/>
  <c r="F9" i="8"/>
  <c r="F10" i="8"/>
  <c r="F11" i="8"/>
  <c r="F13" i="8"/>
  <c r="F14" i="8"/>
  <c r="F15" i="8"/>
  <c r="F16" i="8"/>
  <c r="F17" i="8"/>
  <c r="F18" i="8"/>
  <c r="F19" i="8"/>
  <c r="F3" i="8"/>
  <c r="D19" i="8"/>
  <c r="C19" i="8"/>
  <c r="C11" i="8"/>
  <c r="D11" i="8"/>
  <c r="D10" i="8"/>
  <c r="C10" i="8"/>
  <c r="D5" i="8"/>
  <c r="D20" i="1"/>
  <c r="D11" i="3"/>
  <c r="D9" i="6"/>
  <c r="D8" i="6"/>
  <c r="D18" i="8"/>
  <c r="C18" i="8"/>
  <c r="D17" i="8"/>
  <c r="C17" i="8"/>
  <c r="D16" i="8"/>
  <c r="C16" i="8"/>
  <c r="D15" i="8"/>
  <c r="C15" i="8"/>
  <c r="D14" i="8"/>
  <c r="C14" i="8"/>
  <c r="D13" i="8"/>
  <c r="C13" i="8"/>
  <c r="D9" i="8"/>
  <c r="C9" i="8"/>
  <c r="D8" i="8"/>
  <c r="C8" i="8"/>
  <c r="D7" i="8"/>
  <c r="C7" i="8"/>
  <c r="D6" i="8"/>
  <c r="C6" i="8"/>
  <c r="D4" i="8"/>
  <c r="C4" i="8"/>
  <c r="F4" i="8" s="1"/>
  <c r="D3" i="8"/>
  <c r="C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3" i="8"/>
  <c r="F12" i="8" l="1"/>
  <c r="D5" i="6"/>
  <c r="D6" i="6"/>
  <c r="D7" i="6"/>
  <c r="D5" i="5"/>
  <c r="D6" i="5"/>
  <c r="D7" i="5"/>
  <c r="D8" i="5"/>
  <c r="D10" i="3"/>
  <c r="D11" i="4"/>
  <c r="D10" i="4"/>
  <c r="D9" i="3"/>
  <c r="D4" i="2"/>
  <c r="D5" i="2"/>
  <c r="D6" i="2"/>
  <c r="D7" i="2"/>
  <c r="D4" i="6" l="1"/>
  <c r="D4" i="5"/>
  <c r="D5" i="4"/>
  <c r="D6" i="4"/>
  <c r="D7" i="4"/>
  <c r="D8" i="4"/>
  <c r="D9" i="4"/>
  <c r="D4" i="4"/>
  <c r="D5" i="3"/>
  <c r="D6" i="3"/>
  <c r="D7" i="3"/>
  <c r="D8" i="3"/>
  <c r="D4" i="3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4" i="1"/>
</calcChain>
</file>

<file path=xl/sharedStrings.xml><?xml version="1.0" encoding="utf-8"?>
<sst xmlns="http://schemas.openxmlformats.org/spreadsheetml/2006/main" count="85" uniqueCount="32">
  <si>
    <t>Name</t>
  </si>
  <si>
    <t>Out of</t>
  </si>
  <si>
    <t>Gavin Tisshaw</t>
  </si>
  <si>
    <t>Hugh Boulter</t>
  </si>
  <si>
    <t>Katie Donnison</t>
  </si>
  <si>
    <t>Andrew Morrison</t>
  </si>
  <si>
    <t>Hugh Steed</t>
  </si>
  <si>
    <t>Diane Flood</t>
  </si>
  <si>
    <t>Jacqui Edwards</t>
  </si>
  <si>
    <t>Laraine Holdsworth</t>
  </si>
  <si>
    <t>Michael Clayton</t>
  </si>
  <si>
    <t>Sue Le Page</t>
  </si>
  <si>
    <t>Roger Smith</t>
  </si>
  <si>
    <t>Jo Lackovic</t>
  </si>
  <si>
    <t>Attended</t>
  </si>
  <si>
    <t>Shane Woodhatch</t>
  </si>
  <si>
    <t>Vetty Shervell</t>
  </si>
  <si>
    <t>Roberto Da Silva</t>
  </si>
  <si>
    <t>Emily Tomalin</t>
  </si>
  <si>
    <t>Janet Fitzgibbon</t>
  </si>
  <si>
    <t>%</t>
  </si>
  <si>
    <t>Number attended</t>
  </si>
  <si>
    <t>Out of a possible</t>
  </si>
  <si>
    <t>Main Trustee Meeting</t>
  </si>
  <si>
    <t>T&amp;L Attendance 2020-21</t>
  </si>
  <si>
    <t>Governance Attendance 2020-21</t>
  </si>
  <si>
    <t>FGB Attendance 2020-21</t>
  </si>
  <si>
    <t>Resources Attendance 2020-21</t>
  </si>
  <si>
    <t>Pupils &amp; Parents Attendance 2020-21</t>
  </si>
  <si>
    <t>Staffing Attendance 2020-21</t>
  </si>
  <si>
    <t>Lucy Naylor</t>
  </si>
  <si>
    <t>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</si>
</sst>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" xfId="0" applyBorder="1"/>
    <xf numFmtId="0" fontId="0" fillId="0" borderId="1" xfId="0" applyFill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/>
  </sheetViews>
  <sheetFormatPr defaultRowHeight="15" x14ac:dyDescent="0.25"/>
  <cols>
    <col min="1" max="1" width="24.85546875" bestFit="1" customWidth="1"/>
    <col min="2" max="2" width="9.42578125" bestFit="1" customWidth="1"/>
    <col min="3" max="3" width="6.5703125" bestFit="1" customWidth="1"/>
    <col min="4" max="4" width="9.42578125" bestFit="1" customWidth="1"/>
  </cols>
  <sheetData>
    <row r="1" spans="1:4" x14ac:dyDescent="0.25">
      <c r="A1" s="1" t="s">
        <v>26</v>
      </c>
    </row>
    <row r="3" spans="1:4" s="1" customFormat="1" x14ac:dyDescent="0.25">
      <c r="A3" s="2" t="s">
        <v>0</v>
      </c>
      <c r="B3" s="3" t="s">
        <v>14</v>
      </c>
      <c r="C3" s="3" t="s">
        <v>1</v>
      </c>
      <c r="D3" s="3" t="s">
        <v>20</v>
      </c>
    </row>
    <row r="4" spans="1:4" x14ac:dyDescent="0.25">
      <c r="A4" s="4" t="s">
        <v>2</v>
      </c>
      <c r="B4" s="4">
        <v>5</v>
      </c>
      <c r="C4" s="4">
        <v>5</v>
      </c>
      <c r="D4" s="4">
        <f>B4/C4*100</f>
        <v>100</v>
      </c>
    </row>
    <row r="5" spans="1:4" x14ac:dyDescent="0.25">
      <c r="A5" s="4" t="s">
        <v>4</v>
      </c>
      <c r="B5" s="4">
        <v>4</v>
      </c>
      <c r="C5" s="4">
        <v>5</v>
      </c>
      <c r="D5" s="4">
        <f t="shared" ref="D5:D20" si="0">B5/C5*100</f>
        <v>80</v>
      </c>
    </row>
    <row r="6" spans="1:4" x14ac:dyDescent="0.25">
      <c r="A6" s="4" t="s">
        <v>5</v>
      </c>
      <c r="B6" s="4">
        <v>5</v>
      </c>
      <c r="C6" s="4">
        <v>5</v>
      </c>
      <c r="D6" s="4">
        <f t="shared" si="0"/>
        <v>100</v>
      </c>
    </row>
    <row r="7" spans="1:4" x14ac:dyDescent="0.25">
      <c r="A7" s="4" t="s">
        <v>6</v>
      </c>
      <c r="B7" s="4">
        <v>5</v>
      </c>
      <c r="C7" s="4">
        <v>5</v>
      </c>
      <c r="D7" s="4">
        <f t="shared" si="0"/>
        <v>100</v>
      </c>
    </row>
    <row r="8" spans="1:4" x14ac:dyDescent="0.25">
      <c r="A8" s="4" t="s">
        <v>7</v>
      </c>
      <c r="B8" s="4">
        <v>5</v>
      </c>
      <c r="C8" s="4">
        <v>5</v>
      </c>
      <c r="D8" s="4">
        <f t="shared" si="0"/>
        <v>100</v>
      </c>
    </row>
    <row r="9" spans="1:4" x14ac:dyDescent="0.25">
      <c r="A9" s="4" t="s">
        <v>8</v>
      </c>
      <c r="B9" s="4">
        <v>5</v>
      </c>
      <c r="C9" s="4">
        <v>5</v>
      </c>
      <c r="D9" s="4">
        <f t="shared" si="0"/>
        <v>100</v>
      </c>
    </row>
    <row r="10" spans="1:4" x14ac:dyDescent="0.25">
      <c r="A10" s="4" t="s">
        <v>9</v>
      </c>
      <c r="B10" s="4">
        <v>4</v>
      </c>
      <c r="C10" s="4">
        <v>5</v>
      </c>
      <c r="D10" s="6">
        <f t="shared" si="0"/>
        <v>80</v>
      </c>
    </row>
    <row r="11" spans="1:4" x14ac:dyDescent="0.25">
      <c r="A11" s="4" t="s">
        <v>10</v>
      </c>
      <c r="B11" s="4">
        <v>5</v>
      </c>
      <c r="C11" s="4">
        <v>5</v>
      </c>
      <c r="D11" s="4">
        <f t="shared" si="0"/>
        <v>100</v>
      </c>
    </row>
    <row r="12" spans="1:4" x14ac:dyDescent="0.25">
      <c r="A12" s="4" t="s">
        <v>11</v>
      </c>
      <c r="B12" s="4">
        <v>1</v>
      </c>
      <c r="C12" s="4">
        <v>1</v>
      </c>
      <c r="D12" s="4">
        <f t="shared" si="0"/>
        <v>100</v>
      </c>
    </row>
    <row r="13" spans="1:4" x14ac:dyDescent="0.25">
      <c r="A13" s="4" t="s">
        <v>12</v>
      </c>
      <c r="B13" s="4">
        <v>4</v>
      </c>
      <c r="C13" s="4">
        <v>5</v>
      </c>
      <c r="D13" s="6">
        <f t="shared" si="0"/>
        <v>80</v>
      </c>
    </row>
    <row r="14" spans="1:4" x14ac:dyDescent="0.25">
      <c r="A14" s="4" t="s">
        <v>13</v>
      </c>
      <c r="B14" s="4">
        <v>2</v>
      </c>
      <c r="C14" s="4">
        <v>5</v>
      </c>
      <c r="D14" s="4">
        <f t="shared" si="0"/>
        <v>40</v>
      </c>
    </row>
    <row r="15" spans="1:4" x14ac:dyDescent="0.25">
      <c r="A15" s="4" t="s">
        <v>15</v>
      </c>
      <c r="B15" s="4">
        <v>3</v>
      </c>
      <c r="C15" s="4">
        <v>5</v>
      </c>
      <c r="D15" s="6">
        <f t="shared" si="0"/>
        <v>60</v>
      </c>
    </row>
    <row r="16" spans="1:4" x14ac:dyDescent="0.25">
      <c r="A16" s="4" t="s">
        <v>16</v>
      </c>
      <c r="B16" s="4">
        <v>4</v>
      </c>
      <c r="C16" s="4">
        <v>5</v>
      </c>
      <c r="D16" s="4">
        <f t="shared" si="0"/>
        <v>80</v>
      </c>
    </row>
    <row r="17" spans="1:4" x14ac:dyDescent="0.25">
      <c r="A17" s="5" t="s">
        <v>17</v>
      </c>
      <c r="B17" s="4">
        <v>4</v>
      </c>
      <c r="C17" s="4">
        <v>5</v>
      </c>
      <c r="D17" s="4">
        <f t="shared" si="0"/>
        <v>80</v>
      </c>
    </row>
    <row r="18" spans="1:4" x14ac:dyDescent="0.25">
      <c r="A18" s="5" t="s">
        <v>18</v>
      </c>
      <c r="B18" s="4">
        <v>5</v>
      </c>
      <c r="C18" s="4">
        <v>5</v>
      </c>
      <c r="D18" s="6">
        <f t="shared" si="0"/>
        <v>100</v>
      </c>
    </row>
    <row r="19" spans="1:4" x14ac:dyDescent="0.25">
      <c r="A19" s="5" t="s">
        <v>19</v>
      </c>
      <c r="B19" s="4">
        <v>5</v>
      </c>
      <c r="C19" s="4">
        <v>5</v>
      </c>
      <c r="D19" s="4">
        <f t="shared" si="0"/>
        <v>100</v>
      </c>
    </row>
    <row r="20" spans="1:4" x14ac:dyDescent="0.25">
      <c r="A20" s="5" t="s">
        <v>30</v>
      </c>
      <c r="B20" s="5">
        <v>4</v>
      </c>
      <c r="C20" s="5">
        <v>5</v>
      </c>
      <c r="D20" s="5">
        <f t="shared" si="0"/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6" sqref="B6"/>
    </sheetView>
  </sheetViews>
  <sheetFormatPr defaultRowHeight="15" x14ac:dyDescent="0.25"/>
  <cols>
    <col min="1" max="1" width="32.28515625" bestFit="1" customWidth="1"/>
  </cols>
  <sheetData>
    <row r="1" spans="1:4" x14ac:dyDescent="0.25">
      <c r="A1" s="1" t="s">
        <v>25</v>
      </c>
    </row>
    <row r="3" spans="1:4" x14ac:dyDescent="0.25">
      <c r="A3" s="2" t="s">
        <v>0</v>
      </c>
      <c r="B3" s="3" t="s">
        <v>14</v>
      </c>
      <c r="C3" s="3" t="s">
        <v>1</v>
      </c>
      <c r="D3" s="3" t="s">
        <v>20</v>
      </c>
    </row>
    <row r="4" spans="1:4" x14ac:dyDescent="0.25">
      <c r="A4" s="4" t="s">
        <v>2</v>
      </c>
      <c r="B4" s="4">
        <v>6</v>
      </c>
      <c r="C4" s="4">
        <v>6</v>
      </c>
      <c r="D4" s="4">
        <f t="shared" ref="D4:D7" si="0">B4/C4*100</f>
        <v>100</v>
      </c>
    </row>
    <row r="5" spans="1:4" x14ac:dyDescent="0.25">
      <c r="A5" s="4" t="s">
        <v>4</v>
      </c>
      <c r="B5" s="4">
        <v>6</v>
      </c>
      <c r="C5" s="4">
        <v>6</v>
      </c>
      <c r="D5" s="6">
        <f t="shared" si="0"/>
        <v>100</v>
      </c>
    </row>
    <row r="6" spans="1:4" x14ac:dyDescent="0.25">
      <c r="A6" s="4" t="s">
        <v>6</v>
      </c>
      <c r="B6" s="4">
        <v>6</v>
      </c>
      <c r="C6" s="4">
        <v>6</v>
      </c>
      <c r="D6" s="6">
        <f t="shared" si="0"/>
        <v>100</v>
      </c>
    </row>
    <row r="7" spans="1:4" x14ac:dyDescent="0.25">
      <c r="A7" s="4" t="s">
        <v>7</v>
      </c>
      <c r="B7" s="4">
        <v>5</v>
      </c>
      <c r="C7" s="4">
        <v>6</v>
      </c>
      <c r="D7" s="6">
        <f t="shared" si="0"/>
        <v>83.333333333333343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10" sqref="B10"/>
    </sheetView>
  </sheetViews>
  <sheetFormatPr defaultRowHeight="15" x14ac:dyDescent="0.25"/>
  <cols>
    <col min="1" max="1" width="24.7109375" bestFit="1" customWidth="1"/>
  </cols>
  <sheetData>
    <row r="1" spans="1:4" x14ac:dyDescent="0.25">
      <c r="A1" s="1" t="s">
        <v>24</v>
      </c>
    </row>
    <row r="3" spans="1:4" x14ac:dyDescent="0.25">
      <c r="A3" s="2" t="s">
        <v>0</v>
      </c>
      <c r="B3" s="3" t="s">
        <v>14</v>
      </c>
      <c r="C3" s="3" t="s">
        <v>1</v>
      </c>
      <c r="D3" s="3" t="s">
        <v>20</v>
      </c>
    </row>
    <row r="4" spans="1:4" x14ac:dyDescent="0.25">
      <c r="A4" s="4" t="s">
        <v>9</v>
      </c>
      <c r="B4" s="4">
        <v>5</v>
      </c>
      <c r="C4" s="4">
        <v>5</v>
      </c>
      <c r="D4" s="4">
        <f>B4/C4*100</f>
        <v>100</v>
      </c>
    </row>
    <row r="5" spans="1:4" x14ac:dyDescent="0.25">
      <c r="A5" s="4" t="s">
        <v>7</v>
      </c>
      <c r="B5" s="4">
        <v>4</v>
      </c>
      <c r="C5" s="4">
        <v>5</v>
      </c>
      <c r="D5" s="4">
        <f t="shared" ref="D5:D11" si="0">B5/C5*100</f>
        <v>80</v>
      </c>
    </row>
    <row r="6" spans="1:4" x14ac:dyDescent="0.25">
      <c r="A6" s="4" t="s">
        <v>4</v>
      </c>
      <c r="B6" s="4">
        <v>4</v>
      </c>
      <c r="C6" s="4">
        <v>5</v>
      </c>
      <c r="D6" s="4">
        <f t="shared" si="0"/>
        <v>80</v>
      </c>
    </row>
    <row r="7" spans="1:4" x14ac:dyDescent="0.25">
      <c r="A7" s="4" t="s">
        <v>8</v>
      </c>
      <c r="B7" s="4">
        <v>5</v>
      </c>
      <c r="C7" s="4">
        <v>5</v>
      </c>
      <c r="D7" s="4">
        <f t="shared" si="0"/>
        <v>100</v>
      </c>
    </row>
    <row r="8" spans="1:4" x14ac:dyDescent="0.25">
      <c r="A8" s="4" t="s">
        <v>13</v>
      </c>
      <c r="B8" s="4">
        <v>4</v>
      </c>
      <c r="C8" s="4">
        <v>5</v>
      </c>
      <c r="D8" s="4">
        <f t="shared" si="0"/>
        <v>80</v>
      </c>
    </row>
    <row r="9" spans="1:4" x14ac:dyDescent="0.25">
      <c r="A9" s="5" t="s">
        <v>19</v>
      </c>
      <c r="B9" s="4">
        <v>5</v>
      </c>
      <c r="C9" s="4">
        <v>5</v>
      </c>
      <c r="D9" s="4">
        <f t="shared" si="0"/>
        <v>100</v>
      </c>
    </row>
    <row r="10" spans="1:4" x14ac:dyDescent="0.25">
      <c r="A10" s="5" t="s">
        <v>5</v>
      </c>
      <c r="B10" s="5">
        <v>5</v>
      </c>
      <c r="C10" s="5">
        <v>5</v>
      </c>
      <c r="D10" s="5">
        <f t="shared" si="0"/>
        <v>100</v>
      </c>
    </row>
    <row r="11" spans="1:4" x14ac:dyDescent="0.25">
      <c r="A11" s="5" t="s">
        <v>11</v>
      </c>
      <c r="B11" s="5">
        <v>1</v>
      </c>
      <c r="C11" s="5">
        <v>1</v>
      </c>
      <c r="D11" s="5">
        <f t="shared" si="0"/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11" sqref="B11"/>
    </sheetView>
  </sheetViews>
  <sheetFormatPr defaultRowHeight="15" x14ac:dyDescent="0.25"/>
  <cols>
    <col min="1" max="1" width="25.140625" bestFit="1" customWidth="1"/>
  </cols>
  <sheetData>
    <row r="1" spans="1:4" x14ac:dyDescent="0.25">
      <c r="A1" s="1" t="s">
        <v>27</v>
      </c>
    </row>
    <row r="3" spans="1:4" x14ac:dyDescent="0.25">
      <c r="A3" s="2" t="s">
        <v>0</v>
      </c>
      <c r="B3" s="3" t="s">
        <v>14</v>
      </c>
      <c r="C3" s="3" t="s">
        <v>1</v>
      </c>
      <c r="D3" s="3" t="s">
        <v>20</v>
      </c>
    </row>
    <row r="4" spans="1:4" x14ac:dyDescent="0.25">
      <c r="A4" s="4" t="s">
        <v>10</v>
      </c>
      <c r="B4" s="4">
        <v>5</v>
      </c>
      <c r="C4" s="4">
        <v>5</v>
      </c>
      <c r="D4" s="4">
        <f>B4/C4*100</f>
        <v>100</v>
      </c>
    </row>
    <row r="5" spans="1:4" x14ac:dyDescent="0.25">
      <c r="A5" s="4" t="s">
        <v>2</v>
      </c>
      <c r="B5" s="4">
        <v>5</v>
      </c>
      <c r="C5" s="4">
        <v>5</v>
      </c>
      <c r="D5" s="4">
        <f t="shared" ref="D5:D11" si="0">B5/C5*100</f>
        <v>100</v>
      </c>
    </row>
    <row r="6" spans="1:4" x14ac:dyDescent="0.25">
      <c r="A6" s="4" t="s">
        <v>12</v>
      </c>
      <c r="B6" s="4">
        <v>5</v>
      </c>
      <c r="C6" s="4">
        <v>5</v>
      </c>
      <c r="D6" s="4">
        <f t="shared" si="0"/>
        <v>100</v>
      </c>
    </row>
    <row r="7" spans="1:4" x14ac:dyDescent="0.25">
      <c r="A7" s="4" t="s">
        <v>6</v>
      </c>
      <c r="B7" s="4">
        <v>5</v>
      </c>
      <c r="C7" s="4">
        <v>5</v>
      </c>
      <c r="D7" s="4">
        <f t="shared" si="0"/>
        <v>100</v>
      </c>
    </row>
    <row r="8" spans="1:4" x14ac:dyDescent="0.25">
      <c r="A8" s="5" t="s">
        <v>13</v>
      </c>
      <c r="B8" s="4">
        <v>4</v>
      </c>
      <c r="C8" s="4">
        <v>5</v>
      </c>
      <c r="D8" s="4">
        <f t="shared" si="0"/>
        <v>80</v>
      </c>
    </row>
    <row r="9" spans="1:4" x14ac:dyDescent="0.25">
      <c r="A9" s="5" t="s">
        <v>15</v>
      </c>
      <c r="B9" s="4">
        <v>4</v>
      </c>
      <c r="C9" s="4">
        <v>5</v>
      </c>
      <c r="D9" s="4">
        <f t="shared" si="0"/>
        <v>80</v>
      </c>
    </row>
    <row r="10" spans="1:4" x14ac:dyDescent="0.25">
      <c r="A10" s="5" t="s">
        <v>18</v>
      </c>
      <c r="B10" s="4">
        <v>4</v>
      </c>
      <c r="C10" s="4">
        <v>5</v>
      </c>
      <c r="D10" s="4">
        <f t="shared" si="0"/>
        <v>80</v>
      </c>
    </row>
    <row r="11" spans="1:4" x14ac:dyDescent="0.25">
      <c r="A11" s="5" t="s">
        <v>5</v>
      </c>
      <c r="B11" s="4">
        <v>5</v>
      </c>
      <c r="C11" s="4">
        <v>5</v>
      </c>
      <c r="D11" s="4">
        <f t="shared" si="0"/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9" sqref="B9"/>
    </sheetView>
  </sheetViews>
  <sheetFormatPr defaultRowHeight="15" x14ac:dyDescent="0.25"/>
  <cols>
    <col min="1" max="1" width="30.5703125" bestFit="1" customWidth="1"/>
  </cols>
  <sheetData>
    <row r="1" spans="1:4" x14ac:dyDescent="0.25">
      <c r="A1" s="1" t="s">
        <v>28</v>
      </c>
    </row>
    <row r="3" spans="1:4" x14ac:dyDescent="0.25">
      <c r="A3" s="2" t="s">
        <v>0</v>
      </c>
      <c r="B3" s="3" t="s">
        <v>14</v>
      </c>
      <c r="C3" s="3" t="s">
        <v>1</v>
      </c>
      <c r="D3" s="3" t="s">
        <v>20</v>
      </c>
    </row>
    <row r="4" spans="1:4" x14ac:dyDescent="0.25">
      <c r="A4" s="4" t="s">
        <v>16</v>
      </c>
      <c r="B4" s="4">
        <v>4</v>
      </c>
      <c r="C4" s="4">
        <v>4</v>
      </c>
      <c r="D4" s="6">
        <f>B4/C4*100</f>
        <v>100</v>
      </c>
    </row>
    <row r="5" spans="1:4" x14ac:dyDescent="0.25">
      <c r="A5" s="4" t="s">
        <v>7</v>
      </c>
      <c r="B5" s="4">
        <v>4</v>
      </c>
      <c r="C5" s="4">
        <v>4</v>
      </c>
      <c r="D5" s="6">
        <f t="shared" ref="D5:D8" si="0">B5/C5*100</f>
        <v>100</v>
      </c>
    </row>
    <row r="6" spans="1:4" x14ac:dyDescent="0.25">
      <c r="A6" s="4" t="s">
        <v>4</v>
      </c>
      <c r="B6" s="4">
        <v>1</v>
      </c>
      <c r="C6" s="4">
        <v>4</v>
      </c>
      <c r="D6" s="6">
        <f t="shared" si="0"/>
        <v>25</v>
      </c>
    </row>
    <row r="7" spans="1:4" x14ac:dyDescent="0.25">
      <c r="A7" s="5" t="s">
        <v>8</v>
      </c>
      <c r="B7" s="4">
        <v>4</v>
      </c>
      <c r="C7" s="5">
        <v>4</v>
      </c>
      <c r="D7" s="6">
        <f t="shared" si="0"/>
        <v>100</v>
      </c>
    </row>
    <row r="8" spans="1:4" x14ac:dyDescent="0.25">
      <c r="A8" s="5" t="s">
        <v>17</v>
      </c>
      <c r="B8" s="4">
        <v>4</v>
      </c>
      <c r="C8" s="4">
        <v>4</v>
      </c>
      <c r="D8" s="6">
        <f t="shared" si="0"/>
        <v>100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G13" sqref="G13"/>
    </sheetView>
  </sheetViews>
  <sheetFormatPr defaultRowHeight="15" x14ac:dyDescent="0.25"/>
  <cols>
    <col min="1" max="1" width="28.28515625" bestFit="1" customWidth="1"/>
    <col min="2" max="2" width="0" hidden="1" customWidth="1"/>
  </cols>
  <sheetData>
    <row r="1" spans="1:4" x14ac:dyDescent="0.25">
      <c r="A1" s="1" t="s">
        <v>29</v>
      </c>
    </row>
    <row r="3" spans="1:4" x14ac:dyDescent="0.25">
      <c r="A3" s="2" t="s">
        <v>0</v>
      </c>
      <c r="B3" s="3" t="s">
        <v>14</v>
      </c>
      <c r="C3" s="3" t="s">
        <v>1</v>
      </c>
      <c r="D3" s="3" t="s">
        <v>20</v>
      </c>
    </row>
    <row r="4" spans="1:4" x14ac:dyDescent="0.25">
      <c r="A4" s="4" t="s">
        <v>4</v>
      </c>
      <c r="B4" s="4">
        <v>4</v>
      </c>
      <c r="C4" s="4">
        <v>4</v>
      </c>
      <c r="D4" s="4">
        <f>B4/C4*100</f>
        <v>100</v>
      </c>
    </row>
    <row r="5" spans="1:4" x14ac:dyDescent="0.25">
      <c r="A5" s="4" t="s">
        <v>3</v>
      </c>
      <c r="B5" s="4">
        <v>1</v>
      </c>
      <c r="C5" s="4">
        <v>1</v>
      </c>
      <c r="D5" s="4">
        <f t="shared" ref="D5:D9" si="0">B5/C5*100</f>
        <v>100</v>
      </c>
    </row>
    <row r="6" spans="1:4" x14ac:dyDescent="0.25">
      <c r="A6" s="4" t="s">
        <v>6</v>
      </c>
      <c r="B6" s="4">
        <v>3</v>
      </c>
      <c r="C6" s="4">
        <v>4</v>
      </c>
      <c r="D6" s="4">
        <f t="shared" si="0"/>
        <v>75</v>
      </c>
    </row>
    <row r="7" spans="1:4" x14ac:dyDescent="0.25">
      <c r="A7" s="5" t="s">
        <v>5</v>
      </c>
      <c r="B7" s="5">
        <v>4</v>
      </c>
      <c r="C7" s="5">
        <v>4</v>
      </c>
      <c r="D7" s="4">
        <f t="shared" si="0"/>
        <v>100</v>
      </c>
    </row>
    <row r="8" spans="1:4" x14ac:dyDescent="0.25">
      <c r="A8" s="5" t="s">
        <v>10</v>
      </c>
      <c r="B8" s="4">
        <v>3</v>
      </c>
      <c r="C8" s="4">
        <v>3</v>
      </c>
      <c r="D8" s="4">
        <f t="shared" si="0"/>
        <v>100</v>
      </c>
    </row>
    <row r="9" spans="1:4" x14ac:dyDescent="0.25">
      <c r="A9" s="5" t="s">
        <v>12</v>
      </c>
      <c r="B9" s="4">
        <v>3</v>
      </c>
      <c r="C9" s="4">
        <v>3</v>
      </c>
      <c r="D9" s="4">
        <f t="shared" si="0"/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C19" sqref="C19"/>
    </sheetView>
  </sheetViews>
  <sheetFormatPr defaultRowHeight="15" x14ac:dyDescent="0.25"/>
  <cols>
    <col min="1" max="1" width="17.28515625" bestFit="1" customWidth="1"/>
    <col min="3" max="3" width="15.7109375" bestFit="1" customWidth="1"/>
    <col min="4" max="4" width="14.85546875" bestFit="1" customWidth="1"/>
    <col min="5" max="5" width="19.28515625" bestFit="1" customWidth="1"/>
  </cols>
  <sheetData>
    <row r="1" spans="1:6" x14ac:dyDescent="0.25">
      <c r="A1" t="s">
        <v>31</v>
      </c>
    </row>
    <row r="2" spans="1:6" s="1" customFormat="1" x14ac:dyDescent="0.25">
      <c r="A2" s="2" t="s">
        <v>0</v>
      </c>
      <c r="B2" s="2"/>
      <c r="C2" s="2" t="s">
        <v>21</v>
      </c>
      <c r="D2" s="2" t="s">
        <v>22</v>
      </c>
      <c r="E2" s="2" t="s">
        <v>23</v>
      </c>
      <c r="F2" s="2" t="s">
        <v>20</v>
      </c>
    </row>
    <row r="3" spans="1:6" x14ac:dyDescent="0.25">
      <c r="A3" s="4" t="str">
        <f>FGB!A4</f>
        <v>Gavin Tisshaw</v>
      </c>
      <c r="B3" s="4"/>
      <c r="C3" s="4">
        <f>FGB!B4+Governance!B4+Resources!B5</f>
        <v>16</v>
      </c>
      <c r="D3" s="4">
        <f>SUM(FGB!C4+Governance!C4+Resources!C5)</f>
        <v>16</v>
      </c>
      <c r="E3" s="4">
        <v>5</v>
      </c>
      <c r="F3" s="6">
        <f>C3/D3*100</f>
        <v>100</v>
      </c>
    </row>
    <row r="4" spans="1:6" x14ac:dyDescent="0.25">
      <c r="A4" s="4" t="str">
        <f>FGB!A5</f>
        <v>Katie Donnison</v>
      </c>
      <c r="B4" s="4"/>
      <c r="C4" s="4">
        <f>SUM(FGB!B5+Governance!B5+'T&amp;L'!B6+'Pupils&amp;Parents'!B6+Staffing!B4)</f>
        <v>19</v>
      </c>
      <c r="D4" s="4">
        <f>SUM(FGB!C5+Governance!C5+'T&amp;L'!C6+'Pupils&amp;Parents'!C6+Staffing!C4)</f>
        <v>24</v>
      </c>
      <c r="E4" s="4">
        <v>5</v>
      </c>
      <c r="F4" s="6">
        <f t="shared" ref="F4:F19" si="0">C4/D4*100</f>
        <v>79.166666666666657</v>
      </c>
    </row>
    <row r="5" spans="1:6" x14ac:dyDescent="0.25">
      <c r="A5" s="4" t="str">
        <f>FGB!A6</f>
        <v>Andrew Morrison</v>
      </c>
      <c r="B5" s="4"/>
      <c r="C5" s="4">
        <f>SUM(FGB!B6+'T&amp;L'!B10+Resources!B11+Staffing!C7)</f>
        <v>19</v>
      </c>
      <c r="D5" s="4">
        <f>SUM(FGB!C6+'T&amp;L'!C10+Resources!C11+Staffing!C7)</f>
        <v>19</v>
      </c>
      <c r="E5" s="4">
        <v>5</v>
      </c>
      <c r="F5" s="6">
        <f t="shared" si="0"/>
        <v>100</v>
      </c>
    </row>
    <row r="6" spans="1:6" x14ac:dyDescent="0.25">
      <c r="A6" s="4" t="str">
        <f>FGB!A7</f>
        <v>Hugh Steed</v>
      </c>
      <c r="B6" s="4"/>
      <c r="C6" s="4">
        <f>SUM(FGB!B7+Governance!B6+Resources!B7+Staffing!B6)</f>
        <v>19</v>
      </c>
      <c r="D6" s="4">
        <f>SUM(FGB!C7+Governance!C6+Resources!C7+Staffing!C6)</f>
        <v>20</v>
      </c>
      <c r="E6" s="4">
        <v>5</v>
      </c>
      <c r="F6" s="6">
        <f t="shared" si="0"/>
        <v>95</v>
      </c>
    </row>
    <row r="7" spans="1:6" x14ac:dyDescent="0.25">
      <c r="A7" s="4" t="str">
        <f>FGB!A8</f>
        <v>Diane Flood</v>
      </c>
      <c r="B7" s="4"/>
      <c r="C7" s="4">
        <f>SUM(FGB!B8+Governance!B7+'T&amp;L'!B5+'Pupils&amp;Parents'!B5)</f>
        <v>18</v>
      </c>
      <c r="D7" s="4">
        <f>SUM(FGB!C8+Governance!C7+'T&amp;L'!C5+'Pupils&amp;Parents'!C5)</f>
        <v>20</v>
      </c>
      <c r="E7" s="4">
        <v>5</v>
      </c>
      <c r="F7" s="6">
        <f t="shared" si="0"/>
        <v>90</v>
      </c>
    </row>
    <row r="8" spans="1:6" x14ac:dyDescent="0.25">
      <c r="A8" s="4" t="str">
        <f>FGB!A9</f>
        <v>Jacqui Edwards</v>
      </c>
      <c r="B8" s="4"/>
      <c r="C8" s="4">
        <f>SUM(FGB!B9+'T&amp;L'!B7+'Pupils&amp;Parents'!B7)</f>
        <v>14</v>
      </c>
      <c r="D8" s="4">
        <f>SUM(FGB!C9+'T&amp;L'!C7+'Pupils&amp;Parents'!C7)</f>
        <v>14</v>
      </c>
      <c r="E8" s="4">
        <v>5</v>
      </c>
      <c r="F8" s="6">
        <f t="shared" si="0"/>
        <v>100</v>
      </c>
    </row>
    <row r="9" spans="1:6" x14ac:dyDescent="0.25">
      <c r="A9" s="4" t="str">
        <f>FGB!A10</f>
        <v>Laraine Holdsworth</v>
      </c>
      <c r="B9" s="4"/>
      <c r="C9" s="4">
        <f>SUM(FGB!B10+'T&amp;L'!B4)</f>
        <v>9</v>
      </c>
      <c r="D9" s="4">
        <f>SUM(FGB!C10+'T&amp;L'!C4)</f>
        <v>10</v>
      </c>
      <c r="E9" s="4">
        <v>5</v>
      </c>
      <c r="F9" s="6">
        <f t="shared" si="0"/>
        <v>90</v>
      </c>
    </row>
    <row r="10" spans="1:6" x14ac:dyDescent="0.25">
      <c r="A10" s="4" t="str">
        <f>FGB!A11</f>
        <v>Michael Clayton</v>
      </c>
      <c r="B10" s="4"/>
      <c r="C10" s="4">
        <f>SUM(FGB!B11+Resources!B4+Staffing!B8)</f>
        <v>13</v>
      </c>
      <c r="D10" s="4">
        <f>SUM(FGB!C11+Resources!C4+Staffing!C8)</f>
        <v>13</v>
      </c>
      <c r="E10" s="4">
        <v>5</v>
      </c>
      <c r="F10" s="6">
        <f t="shared" si="0"/>
        <v>100</v>
      </c>
    </row>
    <row r="11" spans="1:6" x14ac:dyDescent="0.25">
      <c r="A11" s="4" t="str">
        <f>FGB!A12</f>
        <v>Sue Le Page</v>
      </c>
      <c r="B11" s="4"/>
      <c r="C11" s="4">
        <f>SUM(FGB!B12+'T&amp;L'!B11)</f>
        <v>2</v>
      </c>
      <c r="D11" s="4">
        <f>SUM(FGB!C12+'T&amp;L'!C11)</f>
        <v>2</v>
      </c>
      <c r="E11" s="4">
        <v>1</v>
      </c>
      <c r="F11" s="6">
        <f t="shared" si="0"/>
        <v>100</v>
      </c>
    </row>
    <row r="12" spans="1:6" x14ac:dyDescent="0.25">
      <c r="A12" s="4" t="str">
        <f>FGB!A13</f>
        <v>Roger Smith</v>
      </c>
      <c r="B12" s="4"/>
      <c r="C12" s="4">
        <f>SUM(FGB!B13+Resources!B6+Staffing!B9)</f>
        <v>12</v>
      </c>
      <c r="D12" s="4">
        <f>SUM(FGB!C13+Resources!C6+Staffing!C9)</f>
        <v>13</v>
      </c>
      <c r="E12" s="4">
        <v>5</v>
      </c>
      <c r="F12" s="6">
        <f t="shared" si="0"/>
        <v>92.307692307692307</v>
      </c>
    </row>
    <row r="13" spans="1:6" x14ac:dyDescent="0.25">
      <c r="A13" s="4" t="str">
        <f>FGB!A14</f>
        <v>Jo Lackovic</v>
      </c>
      <c r="B13" s="4"/>
      <c r="C13" s="4">
        <f>SUM(FGB!B14+'T&amp;L'!B8+Resources!B8)</f>
        <v>10</v>
      </c>
      <c r="D13" s="4">
        <f>SUM(FGB!C14+'T&amp;L'!C8+Resources!C8)</f>
        <v>15</v>
      </c>
      <c r="E13" s="4">
        <v>5</v>
      </c>
      <c r="F13" s="6">
        <f t="shared" si="0"/>
        <v>66.666666666666657</v>
      </c>
    </row>
    <row r="14" spans="1:6" x14ac:dyDescent="0.25">
      <c r="A14" s="4" t="str">
        <f>FGB!A15</f>
        <v>Shane Woodhatch</v>
      </c>
      <c r="B14" s="4"/>
      <c r="C14" s="4">
        <f>SUM(FGB!B15+Resources!B9)</f>
        <v>7</v>
      </c>
      <c r="D14" s="4">
        <f>SUM(FGB!C15+Resources!C9)</f>
        <v>10</v>
      </c>
      <c r="E14" s="4">
        <v>5</v>
      </c>
      <c r="F14" s="6">
        <f t="shared" si="0"/>
        <v>70</v>
      </c>
    </row>
    <row r="15" spans="1:6" x14ac:dyDescent="0.25">
      <c r="A15" s="4" t="str">
        <f>FGB!A16</f>
        <v>Vetty Shervell</v>
      </c>
      <c r="B15" s="4"/>
      <c r="C15" s="4">
        <f>SUM(FGB!B16+'Pupils&amp;Parents'!B4)</f>
        <v>8</v>
      </c>
      <c r="D15" s="4">
        <f>SUM(FGB!C16+'Pupils&amp;Parents'!C4)</f>
        <v>9</v>
      </c>
      <c r="E15" s="4">
        <v>5</v>
      </c>
      <c r="F15" s="6">
        <f t="shared" si="0"/>
        <v>88.888888888888886</v>
      </c>
    </row>
    <row r="16" spans="1:6" x14ac:dyDescent="0.25">
      <c r="A16" s="4" t="str">
        <f>FGB!A17</f>
        <v>Roberto Da Silva</v>
      </c>
      <c r="B16" s="4"/>
      <c r="C16" s="4">
        <f>SUM(FGB!B17+'Pupils&amp;Parents'!B8)</f>
        <v>8</v>
      </c>
      <c r="D16" s="4">
        <f>SUM(FGB!C17+'Pupils&amp;Parents'!C8)</f>
        <v>9</v>
      </c>
      <c r="E16" s="4">
        <v>5</v>
      </c>
      <c r="F16" s="6">
        <f t="shared" si="0"/>
        <v>88.888888888888886</v>
      </c>
    </row>
    <row r="17" spans="1:6" x14ac:dyDescent="0.25">
      <c r="A17" s="4" t="str">
        <f>FGB!A18</f>
        <v>Emily Tomalin</v>
      </c>
      <c r="B17" s="4"/>
      <c r="C17" s="4">
        <f>SUM(FGB!B18+Resources!B10)</f>
        <v>9</v>
      </c>
      <c r="D17" s="4">
        <f>SUM(FGB!C18+Resources!C10)</f>
        <v>10</v>
      </c>
      <c r="E17" s="4">
        <v>5</v>
      </c>
      <c r="F17" s="6">
        <f t="shared" si="0"/>
        <v>90</v>
      </c>
    </row>
    <row r="18" spans="1:6" x14ac:dyDescent="0.25">
      <c r="A18" s="4" t="str">
        <f>FGB!A19</f>
        <v>Janet Fitzgibbon</v>
      </c>
      <c r="B18" s="4"/>
      <c r="C18" s="4">
        <f>SUM(FGB!B19+'T&amp;L'!B9)</f>
        <v>10</v>
      </c>
      <c r="D18" s="4">
        <f>SUM(FGB!C19+'T&amp;L'!C9)</f>
        <v>10</v>
      </c>
      <c r="E18" s="4">
        <v>5</v>
      </c>
      <c r="F18" s="6">
        <f t="shared" si="0"/>
        <v>100</v>
      </c>
    </row>
    <row r="19" spans="1:6" x14ac:dyDescent="0.25">
      <c r="A19" s="4" t="s">
        <v>30</v>
      </c>
      <c r="B19" s="4"/>
      <c r="C19" s="4">
        <f>SUM(FGB!B20)</f>
        <v>4</v>
      </c>
      <c r="D19" s="4">
        <f>SUM(FGB!C20)</f>
        <v>5</v>
      </c>
      <c r="E19" s="5">
        <v>5</v>
      </c>
      <c r="F19" s="6">
        <f t="shared" si="0"/>
        <v>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FGB</vt:lpstr>
      <vt:lpstr>Governance</vt:lpstr>
      <vt:lpstr>T&amp;L</vt:lpstr>
      <vt:lpstr>Resources</vt:lpstr>
      <vt:lpstr>Pupils&amp;Parents</vt:lpstr>
      <vt:lpstr>Staffing</vt:lpstr>
      <vt:lpstr>Combined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Lynne Moore</cp:lastModifiedBy>
  <dcterms:created xsi:type="dcterms:W3CDTF">2019-09-15T21:03:44Z</dcterms:created>
  <dcterms:modified xsi:type="dcterms:W3CDTF">2021-10-13T07:58:59Z</dcterms:modified>
</cp:coreProperties>
</file>